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idabashi1\福祉人材対策室\10_社会的養護職員等の奨学金返済・育成支援事業\07 HP\01 令和7年度\01 UP資料\03 1031\財団HP\申請書様式\UP資料\"/>
    </mc:Choice>
  </mc:AlternateContent>
  <xr:revisionPtr revIDLastSave="0" documentId="13_ncr:1_{E983FB00-7D2F-46A2-9658-45DA82EDD076}" xr6:coauthVersionLast="47" xr6:coauthVersionMax="47" xr10:uidLastSave="{00000000-0000-0000-0000-000000000000}"/>
  <bookViews>
    <workbookView xWindow="-120" yWindow="-120" windowWidth="29040" windowHeight="15720" tabRatio="822" activeTab="3" xr2:uid="{00000000-000D-0000-FFFF-FFFF00000000}"/>
  </bookViews>
  <sheets>
    <sheet name="①補助所要額②内訳" sheetId="43" r:id="rId1"/>
    <sheet name="記入例①②" sheetId="46" r:id="rId2"/>
    <sheet name="③基本情報④返済" sheetId="44" r:id="rId3"/>
    <sheet name="記入例③④" sheetId="47" r:id="rId4"/>
  </sheets>
  <definedNames>
    <definedName name="_xlnm.Print_Area" localSheetId="0">①補助所要額②内訳!$A$1:$S$28</definedName>
    <definedName name="_xlnm.Print_Area" localSheetId="2">③基本情報④返済!$A$1:$U$30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43" l="1"/>
  <c r="J8" i="44"/>
  <c r="T18" i="44" l="1"/>
  <c r="G22" i="43" l="1"/>
  <c r="M17" i="43"/>
  <c r="T23" i="44"/>
  <c r="T19" i="44"/>
  <c r="E16" i="43" l="1"/>
  <c r="I16" i="43" s="1"/>
  <c r="M18" i="43" l="1"/>
  <c r="M19" i="43"/>
  <c r="M20" i="43"/>
  <c r="M21" i="43"/>
  <c r="L8" i="44" l="1"/>
  <c r="M8" i="44" s="1"/>
  <c r="N8" i="44" s="1"/>
  <c r="K21" i="43"/>
  <c r="T22" i="44"/>
  <c r="T21" i="44"/>
  <c r="T20" i="44"/>
  <c r="K18" i="43" s="1"/>
  <c r="K17" i="43"/>
  <c r="K16" i="43"/>
  <c r="N13" i="44"/>
  <c r="M13" i="44"/>
  <c r="J13" i="44"/>
  <c r="L13" i="44" s="1"/>
  <c r="C13" i="44"/>
  <c r="N12" i="44"/>
  <c r="M12" i="44"/>
  <c r="J12" i="44"/>
  <c r="L12" i="44" s="1"/>
  <c r="C12" i="44"/>
  <c r="N11" i="44"/>
  <c r="M11" i="44"/>
  <c r="J11" i="44"/>
  <c r="L11" i="44" s="1"/>
  <c r="C11" i="44"/>
  <c r="C21" i="44" s="1"/>
  <c r="N10" i="44"/>
  <c r="M10" i="44"/>
  <c r="J10" i="44"/>
  <c r="L10" i="44" s="1"/>
  <c r="C10" i="44"/>
  <c r="J9" i="44"/>
  <c r="L9" i="44" s="1"/>
  <c r="M9" i="44" s="1"/>
  <c r="N9" i="44" s="1"/>
  <c r="C9" i="44"/>
  <c r="C8" i="44"/>
  <c r="D3" i="44"/>
  <c r="E19" i="43" l="1"/>
  <c r="I19" i="43" s="1"/>
  <c r="O19" i="43" s="1"/>
  <c r="K19" i="43"/>
  <c r="E20" i="43"/>
  <c r="I20" i="43" s="1"/>
  <c r="K20" i="43"/>
  <c r="E21" i="43"/>
  <c r="I21" i="43" s="1"/>
  <c r="E18" i="43"/>
  <c r="I18" i="43" s="1"/>
  <c r="E17" i="43"/>
  <c r="E22" i="43" s="1"/>
  <c r="C19" i="44"/>
  <c r="C23" i="44"/>
  <c r="C20" i="44"/>
  <c r="C18" i="44"/>
  <c r="C22" i="44"/>
  <c r="I17" i="43" l="1"/>
  <c r="O17" i="43" s="1"/>
  <c r="Q17" i="43" s="1"/>
  <c r="O16" i="43"/>
  <c r="Q16" i="43" s="1"/>
  <c r="Q22" i="43" s="1"/>
  <c r="I9" i="43" s="1"/>
  <c r="O18" i="43"/>
  <c r="Q18" i="43" s="1"/>
  <c r="O21" i="43"/>
  <c r="Q21" i="43" s="1"/>
  <c r="O20" i="43"/>
  <c r="Q19" i="43"/>
  <c r="Q2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sinzai348</author>
  </authors>
  <commentList>
    <comment ref="F6" authorId="0" shapeId="0" xr:uid="{7B50765F-2CE3-4326-B765-B0B5080747A5}">
      <text>
        <r>
          <rPr>
            <b/>
            <sz val="9"/>
            <color indexed="81"/>
            <rFont val="MS P ゴシック"/>
            <family val="3"/>
            <charset val="128"/>
          </rPr>
          <t>西暦（半角）で入力してください（年月）
【例】2025/10</t>
        </r>
      </text>
    </comment>
    <comment ref="H6" authorId="0" shapeId="0" xr:uid="{32CC02BF-5FAF-4129-BF9C-17B328043928}">
      <text>
        <r>
          <rPr>
            <b/>
            <sz val="9"/>
            <color indexed="81"/>
            <rFont val="MS P ゴシック"/>
            <family val="3"/>
            <charset val="128"/>
          </rPr>
          <t>西暦（半角）で入力してください（年月）
【例】2025/10</t>
        </r>
      </text>
    </comment>
    <comment ref="K7" authorId="0" shapeId="0" xr:uid="{D3886B84-8BE6-43A0-8490-8FDB025901C3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&lt;例&gt;「3」と入力すると「3月」と表示されます。</t>
        </r>
      </text>
    </comment>
  </commentList>
</comments>
</file>

<file path=xl/sharedStrings.xml><?xml version="1.0" encoding="utf-8"?>
<sst xmlns="http://schemas.openxmlformats.org/spreadsheetml/2006/main" count="61" uniqueCount="59">
  <si>
    <t>Ｎｏ</t>
    <phoneticPr fontId="9"/>
  </si>
  <si>
    <t>氏名</t>
    <rPh sb="0" eb="2">
      <t>シメイ</t>
    </rPh>
    <phoneticPr fontId="6"/>
  </si>
  <si>
    <t>氏名</t>
    <rPh sb="0" eb="2">
      <t>シメイ</t>
    </rPh>
    <phoneticPr fontId="9"/>
  </si>
  <si>
    <t>NO</t>
    <phoneticPr fontId="9"/>
  </si>
  <si>
    <t>４月</t>
    <rPh sb="1" eb="2">
      <t>ガツ</t>
    </rPh>
    <phoneticPr fontId="9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</si>
  <si>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</si>
  <si>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</si>
  <si>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</si>
  <si>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</si>
  <si>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</si>
  <si>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</si>
  <si>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</si>
  <si>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</si>
  <si>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</si>
  <si>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</si>
  <si>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</si>
  <si>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備考</t>
    <rPh sb="0" eb="2">
      <t>ビコウ</t>
    </rPh>
    <phoneticPr fontId="9"/>
  </si>
  <si>
    <t>生年月日</t>
    <rPh sb="0" eb="4">
      <t>セイネンガッピ</t>
    </rPh>
    <phoneticPr fontId="9"/>
  </si>
  <si>
    <t>３　基本情報</t>
    <rPh sb="2" eb="4">
      <t>キホン</t>
    </rPh>
    <rPh sb="4" eb="6">
      <t>ジョウホウ</t>
    </rPh>
    <phoneticPr fontId="6"/>
  </si>
  <si>
    <t>金</t>
    <rPh sb="0" eb="1">
      <t>キン</t>
    </rPh>
    <phoneticPr fontId="9"/>
  </si>
  <si>
    <t>円</t>
    <rPh sb="0" eb="1">
      <t>エン</t>
    </rPh>
    <phoneticPr fontId="9"/>
  </si>
  <si>
    <t>No</t>
    <phoneticPr fontId="12"/>
  </si>
  <si>
    <t>氏名</t>
    <rPh sb="0" eb="2">
      <t>シメイ</t>
    </rPh>
    <phoneticPr fontId="12"/>
  </si>
  <si>
    <t>寄付金その他収入額
（Ｂ）</t>
    <rPh sb="0" eb="3">
      <t>キフキン</t>
    </rPh>
    <rPh sb="5" eb="6">
      <t>タ</t>
    </rPh>
    <rPh sb="6" eb="8">
      <t>シュウニュウ</t>
    </rPh>
    <rPh sb="8" eb="9">
      <t>ガク</t>
    </rPh>
    <phoneticPr fontId="9"/>
  </si>
  <si>
    <t>計</t>
    <rPh sb="0" eb="1">
      <t>ケイ</t>
    </rPh>
    <phoneticPr fontId="12"/>
  </si>
  <si>
    <t>補助対象
累積月数</t>
    <rPh sb="0" eb="2">
      <t>ホジョ</t>
    </rPh>
    <rPh sb="2" eb="4">
      <t>タイショウ</t>
    </rPh>
    <rPh sb="5" eb="7">
      <t>ルイセキ</t>
    </rPh>
    <rPh sb="7" eb="9">
      <t>ツキスウ</t>
    </rPh>
    <phoneticPr fontId="9"/>
  </si>
  <si>
    <t>奨学金返済額
（Ｄ）※２</t>
    <rPh sb="0" eb="3">
      <t>ショウガクキン</t>
    </rPh>
    <rPh sb="3" eb="5">
      <t>ヘンサイ</t>
    </rPh>
    <rPh sb="5" eb="6">
      <t>ガク</t>
    </rPh>
    <phoneticPr fontId="9"/>
  </si>
  <si>
    <t>補助基準額
（Ｅ）※３</t>
    <rPh sb="0" eb="2">
      <t>ホジョ</t>
    </rPh>
    <rPh sb="2" eb="4">
      <t>キジュン</t>
    </rPh>
    <rPh sb="4" eb="5">
      <t>ガク</t>
    </rPh>
    <phoneticPr fontId="9"/>
  </si>
  <si>
    <t>２　対象者ごとの補助所要額</t>
    <rPh sb="2" eb="5">
      <t>タイショウシャ</t>
    </rPh>
    <rPh sb="8" eb="10">
      <t>ホジョ</t>
    </rPh>
    <rPh sb="10" eb="12">
      <t>ショヨウ</t>
    </rPh>
    <rPh sb="12" eb="13">
      <t>ガク</t>
    </rPh>
    <phoneticPr fontId="9"/>
  </si>
  <si>
    <t>（単位：円）</t>
    <phoneticPr fontId="9"/>
  </si>
  <si>
    <t>補助対象
累積年数</t>
    <rPh sb="0" eb="2">
      <t>ホジョ</t>
    </rPh>
    <rPh sb="2" eb="4">
      <t>タイショウ</t>
    </rPh>
    <rPh sb="5" eb="7">
      <t>ルイセキ</t>
    </rPh>
    <rPh sb="7" eb="9">
      <t>ネンスウ</t>
    </rPh>
    <phoneticPr fontId="9"/>
  </si>
  <si>
    <t>返済額
（総額）</t>
    <rPh sb="0" eb="2">
      <t>ヘンサイ</t>
    </rPh>
    <rPh sb="2" eb="3">
      <t>ガク</t>
    </rPh>
    <rPh sb="5" eb="7">
      <t>ソウガク</t>
    </rPh>
    <phoneticPr fontId="9"/>
  </si>
  <si>
    <t>今年度
補助対象
月数</t>
    <rPh sb="0" eb="3">
      <t>コンネンド</t>
    </rPh>
    <rPh sb="4" eb="6">
      <t>ホジョ</t>
    </rPh>
    <rPh sb="6" eb="8">
      <t>タイショウ</t>
    </rPh>
    <rPh sb="9" eb="11">
      <t>ツキスウ</t>
    </rPh>
    <phoneticPr fontId="9"/>
  </si>
  <si>
    <t>補助申請期間開始年月
（▲年▲月）</t>
    <rPh sb="0" eb="2">
      <t>ホジョ</t>
    </rPh>
    <rPh sb="2" eb="4">
      <t>シンセイ</t>
    </rPh>
    <rPh sb="4" eb="6">
      <t>キカン</t>
    </rPh>
    <rPh sb="6" eb="8">
      <t>カイシ</t>
    </rPh>
    <rPh sb="8" eb="10">
      <t>ネンゲツ</t>
    </rPh>
    <rPh sb="13" eb="14">
      <t>ネン</t>
    </rPh>
    <rPh sb="15" eb="16">
      <t>ツキ</t>
    </rPh>
    <phoneticPr fontId="9"/>
  </si>
  <si>
    <t>今年度
補助申請期間</t>
    <phoneticPr fontId="9"/>
  </si>
  <si>
    <t>開始月</t>
    <phoneticPr fontId="9"/>
  </si>
  <si>
    <t>終了月</t>
    <phoneticPr fontId="9"/>
  </si>
  <si>
    <t>返還方法
※２</t>
    <rPh sb="0" eb="2">
      <t>ヘンカン</t>
    </rPh>
    <rPh sb="2" eb="4">
      <t>ホウホウ</t>
    </rPh>
    <phoneticPr fontId="9"/>
  </si>
  <si>
    <t>※１　対象者が当該月に実際に返済した額を記載すること。</t>
    <rPh sb="3" eb="6">
      <t>タイショウシャ</t>
    </rPh>
    <rPh sb="7" eb="9">
      <t>トウガイ</t>
    </rPh>
    <rPh sb="9" eb="10">
      <t>ツキ</t>
    </rPh>
    <rPh sb="11" eb="13">
      <t>ジッサイ</t>
    </rPh>
    <rPh sb="14" eb="16">
      <t>ヘンサイ</t>
    </rPh>
    <rPh sb="18" eb="19">
      <t>ガク</t>
    </rPh>
    <rPh sb="20" eb="22">
      <t>キサイ</t>
    </rPh>
    <phoneticPr fontId="9"/>
  </si>
  <si>
    <t>※２　「月賦」、「月賦半年賦併用」、「半年賦」、「年賦」、「その他」　から選択して入力すること。「その他」の場合は詳細を備考欄に入力すること。</t>
    <rPh sb="4" eb="6">
      <t>ゲップ</t>
    </rPh>
    <rPh sb="9" eb="16">
      <t>ゲップハンネンプヘイヨウ</t>
    </rPh>
    <rPh sb="19" eb="22">
      <t>ハンネンプ</t>
    </rPh>
    <rPh sb="25" eb="27">
      <t>ネンプ</t>
    </rPh>
    <rPh sb="32" eb="33">
      <t>タ</t>
    </rPh>
    <rPh sb="37" eb="39">
      <t>センタク</t>
    </rPh>
    <rPh sb="41" eb="43">
      <t>ニュウリョク</t>
    </rPh>
    <rPh sb="51" eb="52">
      <t>タ</t>
    </rPh>
    <rPh sb="54" eb="56">
      <t>バアイ</t>
    </rPh>
    <rPh sb="57" eb="59">
      <t>ショウサイ</t>
    </rPh>
    <rPh sb="60" eb="62">
      <t>ビコウ</t>
    </rPh>
    <rPh sb="62" eb="63">
      <t>ラン</t>
    </rPh>
    <rPh sb="64" eb="66">
      <t>ニュウリョク</t>
    </rPh>
    <phoneticPr fontId="9"/>
  </si>
  <si>
    <t>今年度
返済月数
※4</t>
    <rPh sb="0" eb="3">
      <t>コンネンド</t>
    </rPh>
    <rPh sb="4" eb="6">
      <t>ヘンサイ</t>
    </rPh>
    <rPh sb="6" eb="8">
      <t>ゲッスウ</t>
    </rPh>
    <phoneticPr fontId="9"/>
  </si>
  <si>
    <t>奨学金代理返済額
（Ａ）※１</t>
    <rPh sb="0" eb="3">
      <t>ショウガクキン</t>
    </rPh>
    <rPh sb="3" eb="5">
      <t>ダイリ</t>
    </rPh>
    <rPh sb="5" eb="7">
      <t>ヘンサイ</t>
    </rPh>
    <rPh sb="7" eb="8">
      <t>ガク</t>
    </rPh>
    <phoneticPr fontId="9"/>
  </si>
  <si>
    <t>寄付金を除く代理返済額
（Ｃ）</t>
    <rPh sb="0" eb="3">
      <t>キフキン</t>
    </rPh>
    <rPh sb="4" eb="5">
      <t>ノゾ</t>
    </rPh>
    <rPh sb="6" eb="8">
      <t>ダイリ</t>
    </rPh>
    <rPh sb="8" eb="10">
      <t>ヘンサイ</t>
    </rPh>
    <rPh sb="10" eb="11">
      <t>ガク</t>
    </rPh>
    <phoneticPr fontId="9"/>
  </si>
  <si>
    <t>４　代理返還スケジュール（今年度の月ごとの返済額を入力すること）※１</t>
    <rPh sb="2" eb="4">
      <t>ダイリ</t>
    </rPh>
    <rPh sb="4" eb="6">
      <t>ヘンカン</t>
    </rPh>
    <rPh sb="13" eb="16">
      <t>コンネンド</t>
    </rPh>
    <rPh sb="17" eb="18">
      <t>ツキ</t>
    </rPh>
    <rPh sb="21" eb="23">
      <t>ヘンサイ</t>
    </rPh>
    <rPh sb="23" eb="24">
      <t>ガク</t>
    </rPh>
    <rPh sb="25" eb="27">
      <t>ニュウリョク</t>
    </rPh>
    <phoneticPr fontId="9"/>
  </si>
  <si>
    <t>※４　補助申請期間中に奨学金を代理返還した月数（数字）を記入すること。</t>
    <rPh sb="3" eb="5">
      <t>ホジョ</t>
    </rPh>
    <rPh sb="5" eb="7">
      <t>シンセイ</t>
    </rPh>
    <rPh sb="7" eb="10">
      <t>キカンチュウ</t>
    </rPh>
    <rPh sb="11" eb="14">
      <t>ショウガクキン</t>
    </rPh>
    <rPh sb="15" eb="17">
      <t>ダイリ</t>
    </rPh>
    <rPh sb="17" eb="19">
      <t>ヘンカン</t>
    </rPh>
    <rPh sb="21" eb="23">
      <t>ツキスウ</t>
    </rPh>
    <rPh sb="24" eb="26">
      <t>スウジ</t>
    </rPh>
    <rPh sb="28" eb="30">
      <t>キニュウ</t>
    </rPh>
    <phoneticPr fontId="9"/>
  </si>
  <si>
    <t>奨学金貸与機関
※３</t>
    <rPh sb="0" eb="3">
      <t>ショウガクキン</t>
    </rPh>
    <rPh sb="3" eb="5">
      <t>タイヨ</t>
    </rPh>
    <rPh sb="5" eb="7">
      <t>キカン</t>
    </rPh>
    <phoneticPr fontId="9"/>
  </si>
  <si>
    <t>※３　奨学金を貸与した機関を「学生支援機構」「地方公共団体」「学校等」から選択して入力すること。</t>
    <rPh sb="3" eb="6">
      <t>ショウガクキン</t>
    </rPh>
    <rPh sb="7" eb="9">
      <t>タイヨ</t>
    </rPh>
    <rPh sb="11" eb="13">
      <t>キカン</t>
    </rPh>
    <rPh sb="15" eb="17">
      <t>ガクセイ</t>
    </rPh>
    <rPh sb="17" eb="19">
      <t>シエン</t>
    </rPh>
    <rPh sb="19" eb="21">
      <t>キコウ</t>
    </rPh>
    <rPh sb="23" eb="25">
      <t>チホウ</t>
    </rPh>
    <rPh sb="25" eb="27">
      <t>コウキョウ</t>
    </rPh>
    <rPh sb="27" eb="29">
      <t>ダンタイ</t>
    </rPh>
    <rPh sb="31" eb="33">
      <t>ガッコウ</t>
    </rPh>
    <rPh sb="33" eb="34">
      <t>トウ</t>
    </rPh>
    <rPh sb="37" eb="39">
      <t>センタク</t>
    </rPh>
    <rPh sb="41" eb="43">
      <t>ニュウリョク</t>
    </rPh>
    <phoneticPr fontId="9"/>
  </si>
  <si>
    <t>施設名：</t>
    <rPh sb="2" eb="3">
      <t>メイ</t>
    </rPh>
    <phoneticPr fontId="9"/>
  </si>
  <si>
    <t>施設所在地：</t>
    <rPh sb="2" eb="5">
      <t>ショザイチ</t>
    </rPh>
    <phoneticPr fontId="9"/>
  </si>
  <si>
    <t>１　補助金交付申請額（施設計）</t>
    <rPh sb="2" eb="5">
      <t>ホジョキン</t>
    </rPh>
    <rPh sb="5" eb="7">
      <t>コウフ</t>
    </rPh>
    <rPh sb="7" eb="9">
      <t>シンセイ</t>
    </rPh>
    <rPh sb="9" eb="10">
      <t>ガク</t>
    </rPh>
    <rPh sb="13" eb="14">
      <t>ケイ</t>
    </rPh>
    <phoneticPr fontId="9"/>
  </si>
  <si>
    <t>※４　F欄には、C欄、D欄、E欄のうち最も低い額が反映。</t>
    <rPh sb="4" eb="5">
      <t>ラン</t>
    </rPh>
    <rPh sb="9" eb="10">
      <t>ラン</t>
    </rPh>
    <rPh sb="12" eb="13">
      <t>ラン</t>
    </rPh>
    <rPh sb="15" eb="16">
      <t>ラン</t>
    </rPh>
    <rPh sb="19" eb="20">
      <t>モット</t>
    </rPh>
    <rPh sb="21" eb="22">
      <t>ヒク</t>
    </rPh>
    <rPh sb="23" eb="24">
      <t>ガク</t>
    </rPh>
    <rPh sb="25" eb="27">
      <t>ハンエイ</t>
    </rPh>
    <phoneticPr fontId="9"/>
  </si>
  <si>
    <t>選定額
（F）※４</t>
    <rPh sb="0" eb="2">
      <t>センテイ</t>
    </rPh>
    <rPh sb="2" eb="3">
      <t>ガク</t>
    </rPh>
    <phoneticPr fontId="9"/>
  </si>
  <si>
    <t>補助所要額
（G）※５</t>
    <rPh sb="0" eb="2">
      <t>ホジョ</t>
    </rPh>
    <rPh sb="2" eb="4">
      <t>ショヨウ</t>
    </rPh>
    <rPh sb="4" eb="5">
      <t>ガク</t>
    </rPh>
    <phoneticPr fontId="9"/>
  </si>
  <si>
    <t>　民間施設職員を対象とした社会的養護職員等の奨学金返済・育成支援事業費補助金　交付申請内訳（施設別）</t>
    <rPh sb="5" eb="7">
      <t>ショクイン</t>
    </rPh>
    <rPh sb="39" eb="41">
      <t>コウフ</t>
    </rPh>
    <rPh sb="41" eb="43">
      <t>シンセイ</t>
    </rPh>
    <phoneticPr fontId="9"/>
  </si>
  <si>
    <t>別記様式第１号－２（施設別）</t>
    <rPh sb="10" eb="12">
      <t>シセツ</t>
    </rPh>
    <phoneticPr fontId="9"/>
  </si>
  <si>
    <t>※5　G欄には、F欄の1000円未満端数を切り捨てた額が反映。</t>
    <rPh sb="4" eb="5">
      <t>ラン</t>
    </rPh>
    <rPh sb="9" eb="10">
      <t>ラン</t>
    </rPh>
    <rPh sb="15" eb="16">
      <t>エン</t>
    </rPh>
    <rPh sb="16" eb="18">
      <t>ミマン</t>
    </rPh>
    <rPh sb="18" eb="20">
      <t>ハスウ</t>
    </rPh>
    <rPh sb="21" eb="22">
      <t>キ</t>
    </rPh>
    <rPh sb="23" eb="24">
      <t>ス</t>
    </rPh>
    <rPh sb="26" eb="27">
      <t>ガク</t>
    </rPh>
    <rPh sb="28" eb="30">
      <t>ハンエイ</t>
    </rPh>
    <phoneticPr fontId="9"/>
  </si>
  <si>
    <t>※１　Ａ欄には、別記様式第１号－２「４　代理返還スケジュール」の「返済額（総額）」が対象者ごとに反映。</t>
    <rPh sb="4" eb="5">
      <t>ラン</t>
    </rPh>
    <rPh sb="8" eb="10">
      <t>ベッキ</t>
    </rPh>
    <rPh sb="33" eb="35">
      <t>ヘンサイ</t>
    </rPh>
    <rPh sb="35" eb="36">
      <t>ガク</t>
    </rPh>
    <rPh sb="37" eb="39">
      <t>ソウガク</t>
    </rPh>
    <rPh sb="42" eb="45">
      <t>タイショウシャ</t>
    </rPh>
    <rPh sb="48" eb="50">
      <t>ハンエイ</t>
    </rPh>
    <phoneticPr fontId="9"/>
  </si>
  <si>
    <t>※２　Ｄ欄には、原則として別記様式第１号－２「４　代理返還スケジュール」の「返済額（総額）」の額が対象者ごとに反映。</t>
    <rPh sb="4" eb="5">
      <t>ラン</t>
    </rPh>
    <rPh sb="8" eb="10">
      <t>ゲンソク</t>
    </rPh>
    <rPh sb="13" eb="15">
      <t>ベッキ</t>
    </rPh>
    <phoneticPr fontId="9"/>
  </si>
  <si>
    <t>※３　Ｅ欄には、５万円に、別記様式第１号－２「４　代理返還スケジュール」の「今年度返済月数」を乗じて得た額が反映。</t>
    <rPh sb="4" eb="5">
      <t>ラン</t>
    </rPh>
    <rPh sb="9" eb="11">
      <t>マンエン</t>
    </rPh>
    <rPh sb="13" eb="15">
      <t>ベッキ</t>
    </rPh>
    <rPh sb="47" eb="48">
      <t>ジョウ</t>
    </rPh>
    <rPh sb="50" eb="51">
      <t>エ</t>
    </rPh>
    <rPh sb="52" eb="53">
      <t>ガク</t>
    </rPh>
    <rPh sb="54" eb="56">
      <t>ハンエイ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</si>
</sst>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"/>
    <numFmt numFmtId="177" formatCode="#"/>
    <numFmt numFmtId="178" formatCode="#,###&quot;年目&quot;"/>
    <numFmt numFmtId="179" formatCode="#&quot;月&quot;"/>
    <numFmt numFmtId="180" formatCode="#&quot;ヶ月&quot;"/>
    <numFmt numFmtId="181" formatCode="0_ ;[Red]\-0\ "/>
    <numFmt numFmtId="182" formatCode="ggge&quot;年度&quot;"/>
  </numFmts>
  <fonts count="2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107">
    <xf numFmtId="0" fontId="0" fillId="0" borderId="0" xfId="0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5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6" fillId="0" borderId="0" xfId="10" applyFont="1">
      <alignment vertical="center"/>
    </xf>
    <xf numFmtId="0" fontId="10" fillId="0" borderId="0" xfId="10" applyFont="1">
      <alignment vertical="center"/>
    </xf>
    <xf numFmtId="0" fontId="17" fillId="0" borderId="1" xfId="10" applyFont="1" applyBorder="1" applyAlignment="1">
      <alignment horizontal="center" vertical="center"/>
    </xf>
    <xf numFmtId="0" fontId="8" fillId="3" borderId="4" xfId="10" applyFont="1" applyFill="1" applyBorder="1">
      <alignment vertical="center"/>
    </xf>
    <xf numFmtId="0" fontId="10" fillId="0" borderId="4" xfId="10" applyFont="1" applyBorder="1" applyAlignment="1">
      <alignment horizontal="center" vertical="center"/>
    </xf>
    <xf numFmtId="0" fontId="8" fillId="0" borderId="0" xfId="10" applyFont="1">
      <alignment vertical="center"/>
    </xf>
    <xf numFmtId="0" fontId="10" fillId="0" borderId="0" xfId="11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38" fontId="8" fillId="0" borderId="0" xfId="1" applyFont="1" applyBorder="1" applyAlignment="1">
      <alignment vertical="center"/>
    </xf>
    <xf numFmtId="38" fontId="8" fillId="0" borderId="0" xfId="1" applyFont="1" applyBorder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7" fillId="0" borderId="5" xfId="10" applyFont="1" applyBorder="1">
      <alignment vertical="center"/>
    </xf>
    <xf numFmtId="179" fontId="10" fillId="4" borderId="20" xfId="0" applyNumberFormat="1" applyFont="1" applyFill="1" applyBorder="1" applyAlignment="1">
      <alignment horizontal="center" vertical="center"/>
    </xf>
    <xf numFmtId="181" fontId="10" fillId="4" borderId="3" xfId="0" applyNumberFormat="1" applyFont="1" applyFill="1" applyBorder="1" applyAlignment="1">
      <alignment horizontal="center" vertical="center"/>
    </xf>
    <xf numFmtId="178" fontId="10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179" fontId="10" fillId="0" borderId="4" xfId="0" applyNumberFormat="1" applyFont="1" applyBorder="1" applyAlignment="1">
      <alignment horizontal="center" vertical="center"/>
    </xf>
    <xf numFmtId="180" fontId="10" fillId="4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38" fontId="10" fillId="0" borderId="4" xfId="1" applyFont="1" applyBorder="1" applyAlignment="1">
      <alignment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6" fontId="10" fillId="4" borderId="4" xfId="0" applyNumberFormat="1" applyFont="1" applyFill="1" applyBorder="1" applyAlignment="1">
      <alignment horizontal="center" vertical="center" shrinkToFit="1"/>
    </xf>
    <xf numFmtId="176" fontId="10" fillId="4" borderId="6" xfId="0" applyNumberFormat="1" applyFont="1" applyFill="1" applyBorder="1" applyAlignment="1">
      <alignment horizontal="center" vertical="center" shrinkToFit="1"/>
    </xf>
    <xf numFmtId="182" fontId="17" fillId="0" borderId="0" xfId="11" applyNumberFormat="1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19" fillId="0" borderId="0" xfId="14">
      <alignment vertical="center"/>
    </xf>
    <xf numFmtId="179" fontId="20" fillId="0" borderId="2" xfId="0" applyNumberFormat="1" applyFont="1" applyBorder="1" applyAlignment="1">
      <alignment horizontal="center" vertical="center"/>
    </xf>
    <xf numFmtId="179" fontId="10" fillId="4" borderId="4" xfId="0" applyNumberFormat="1" applyFont="1" applyFill="1" applyBorder="1" applyAlignment="1">
      <alignment horizontal="center" vertical="center"/>
    </xf>
    <xf numFmtId="0" fontId="10" fillId="0" borderId="1" xfId="10" applyFont="1" applyBorder="1" applyAlignment="1">
      <alignment horizontal="distributed" vertical="center"/>
    </xf>
    <xf numFmtId="0" fontId="10" fillId="0" borderId="1" xfId="10" applyFont="1" applyBorder="1" applyAlignment="1">
      <alignment horizontal="left" vertical="center" shrinkToFit="1"/>
    </xf>
    <xf numFmtId="0" fontId="10" fillId="0" borderId="5" xfId="10" applyFont="1" applyBorder="1" applyAlignment="1">
      <alignment horizontal="distributed" vertical="center"/>
    </xf>
    <xf numFmtId="0" fontId="10" fillId="0" borderId="5" xfId="10" applyFont="1" applyBorder="1" applyAlignment="1">
      <alignment horizontal="left" vertical="center" shrinkToFit="1"/>
    </xf>
    <xf numFmtId="38" fontId="18" fillId="4" borderId="1" xfId="10" applyNumberFormat="1" applyFont="1" applyFill="1" applyBorder="1" applyAlignment="1">
      <alignment horizontal="center" vertical="center"/>
    </xf>
    <xf numFmtId="0" fontId="8" fillId="3" borderId="4" xfId="10" applyFont="1" applyFill="1" applyBorder="1" applyAlignment="1">
      <alignment horizontal="center" vertical="center" wrapText="1"/>
    </xf>
    <xf numFmtId="0" fontId="8" fillId="3" borderId="4" xfId="10" applyFont="1" applyFill="1" applyBorder="1" applyAlignment="1">
      <alignment horizontal="center" vertical="center"/>
    </xf>
    <xf numFmtId="0" fontId="17" fillId="0" borderId="3" xfId="10" applyFont="1" applyBorder="1" applyAlignment="1">
      <alignment horizontal="center" vertical="center" shrinkToFit="1"/>
    </xf>
    <xf numFmtId="0" fontId="17" fillId="0" borderId="2" xfId="10" applyFont="1" applyBorder="1" applyAlignment="1">
      <alignment horizontal="center" vertical="center" shrinkToFit="1"/>
    </xf>
    <xf numFmtId="176" fontId="17" fillId="4" borderId="3" xfId="3" applyNumberFormat="1" applyFont="1" applyFill="1" applyBorder="1" applyAlignment="1">
      <alignment horizontal="center" vertical="center" wrapText="1"/>
    </xf>
    <xf numFmtId="176" fontId="17" fillId="4" borderId="2" xfId="3" applyNumberFormat="1" applyFont="1" applyFill="1" applyBorder="1" applyAlignment="1">
      <alignment horizontal="center" vertical="center" wrapText="1"/>
    </xf>
    <xf numFmtId="176" fontId="17" fillId="0" borderId="3" xfId="3" applyNumberFormat="1" applyFont="1" applyBorder="1" applyAlignment="1">
      <alignment horizontal="center" vertical="center" wrapText="1"/>
    </xf>
    <xf numFmtId="176" fontId="17" fillId="0" borderId="2" xfId="3" applyNumberFormat="1" applyFont="1" applyBorder="1" applyAlignment="1">
      <alignment horizontal="center" vertical="center" wrapText="1"/>
    </xf>
    <xf numFmtId="176" fontId="17" fillId="4" borderId="4" xfId="3" applyNumberFormat="1" applyFont="1" applyFill="1" applyBorder="1" applyAlignment="1">
      <alignment horizontal="center" vertical="center" wrapText="1"/>
    </xf>
    <xf numFmtId="176" fontId="17" fillId="4" borderId="4" xfId="3" applyNumberFormat="1" applyFont="1" applyFill="1" applyBorder="1" applyAlignment="1">
      <alignment horizontal="center" vertical="center"/>
    </xf>
    <xf numFmtId="38" fontId="17" fillId="4" borderId="4" xfId="3" applyFont="1" applyFill="1" applyBorder="1" applyAlignment="1">
      <alignment horizontal="center" vertical="center"/>
    </xf>
    <xf numFmtId="0" fontId="8" fillId="3" borderId="3" xfId="10" applyFont="1" applyFill="1" applyBorder="1" applyAlignment="1">
      <alignment horizontal="center" vertical="center"/>
    </xf>
    <xf numFmtId="0" fontId="8" fillId="3" borderId="2" xfId="10" applyFont="1" applyFill="1" applyBorder="1" applyAlignment="1">
      <alignment horizontal="center" vertical="center"/>
    </xf>
    <xf numFmtId="0" fontId="8" fillId="3" borderId="3" xfId="10" applyFont="1" applyFill="1" applyBorder="1" applyAlignment="1">
      <alignment horizontal="center" vertical="center" wrapText="1"/>
    </xf>
    <xf numFmtId="0" fontId="8" fillId="3" borderId="2" xfId="10" applyFont="1" applyFill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/>
    </xf>
    <xf numFmtId="176" fontId="17" fillId="4" borderId="8" xfId="10" applyNumberFormat="1" applyFont="1" applyFill="1" applyBorder="1" applyAlignment="1">
      <alignment horizontal="center" vertical="center"/>
    </xf>
    <xf numFmtId="0" fontId="17" fillId="4" borderId="18" xfId="10" applyFont="1" applyFill="1" applyBorder="1" applyAlignment="1">
      <alignment horizontal="center" vertical="center"/>
    </xf>
    <xf numFmtId="0" fontId="17" fillId="4" borderId="10" xfId="10" applyFont="1" applyFill="1" applyBorder="1" applyAlignment="1">
      <alignment horizontal="center" vertical="center"/>
    </xf>
    <xf numFmtId="176" fontId="17" fillId="4" borderId="10" xfId="10" applyNumberFormat="1" applyFont="1" applyFill="1" applyBorder="1" applyAlignment="1">
      <alignment horizontal="center" vertical="center"/>
    </xf>
    <xf numFmtId="176" fontId="17" fillId="0" borderId="3" xfId="10" applyNumberFormat="1" applyFont="1" applyBorder="1" applyAlignment="1">
      <alignment horizontal="center" vertical="center" wrapText="1"/>
    </xf>
    <xf numFmtId="176" fontId="17" fillId="0" borderId="2" xfId="1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/>
    </xf>
    <xf numFmtId="177" fontId="10" fillId="4" borderId="1" xfId="0" applyNumberFormat="1" applyFont="1" applyFill="1" applyBorder="1" applyAlignment="1">
      <alignment horizontal="left" vertical="center" shrinkToFi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shrinkToFit="1"/>
    </xf>
    <xf numFmtId="49" fontId="21" fillId="0" borderId="3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55" fontId="20" fillId="0" borderId="3" xfId="0" applyNumberFormat="1" applyFont="1" applyBorder="1" applyAlignment="1">
      <alignment horizontal="center" vertical="center"/>
    </xf>
    <xf numFmtId="55" fontId="20" fillId="0" borderId="2" xfId="0" applyNumberFormat="1" applyFont="1" applyBorder="1" applyAlignment="1">
      <alignment horizontal="center" vertical="center"/>
    </xf>
    <xf numFmtId="31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5" fontId="10" fillId="0" borderId="3" xfId="1" applyNumberFormat="1" applyFont="1" applyBorder="1" applyAlignment="1">
      <alignment horizontal="center" vertical="center"/>
    </xf>
    <xf numFmtId="55" fontId="10" fillId="0" borderId="2" xfId="1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2 2" xfId="2" xr:uid="{00000000-0005-0000-0000-000004000000}"/>
    <cellStyle name="標準 2 2 2" xfId="7" xr:uid="{00000000-0005-0000-0000-000005000000}"/>
    <cellStyle name="標準 2 2 2 2" xfId="11" xr:uid="{DDE25D87-D3EB-4EA3-811D-8215DD67A9B7}"/>
    <cellStyle name="標準 2 2 3" xfId="10" xr:uid="{D2732CED-0614-4833-BB21-14B458E30100}"/>
    <cellStyle name="標準 2 3" xfId="5" xr:uid="{00000000-0005-0000-0000-000006000000}"/>
    <cellStyle name="標準 2 3 2" xfId="6" xr:uid="{00000000-0005-0000-0000-000007000000}"/>
    <cellStyle name="標準 2 3 2 2" xfId="9" xr:uid="{00000000-0005-0000-0000-000008000000}"/>
    <cellStyle name="標準 2 3 2 3" xfId="13" xr:uid="{6D3ABEE7-B2FD-41C2-8C34-1677AECDFA29}"/>
    <cellStyle name="標準 2 3 3" xfId="8" xr:uid="{00000000-0005-0000-0000-000009000000}"/>
    <cellStyle name="標準 2 3 4" xfId="12" xr:uid="{DCFCB6AE-0AB7-409B-AFDB-D30E33755E98}"/>
    <cellStyle name="標準 2 4" xfId="14" xr:uid="{3CE5098B-1309-4CA8-AD92-8AD74F460277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156882</xdr:rowOff>
    </xdr:from>
    <xdr:to>
      <xdr:col>20</xdr:col>
      <xdr:colOff>554692</xdr:colOff>
      <xdr:row>50</xdr:row>
      <xdr:rowOff>103093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253804-5E9B-482A-80FB-E01C8212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56882"/>
          <a:ext cx="14147427" cy="835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23</xdr:col>
      <xdr:colOff>546583</xdr:colOff>
      <xdr:row>49</xdr:row>
      <xdr:rowOff>9525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3DBC1E2-943E-4A06-9580-61F3E6E06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6272358" cy="825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BBE7-9BF8-433D-A19F-F3685D23F9C0}">
  <sheetPr>
    <tabColor rgb="FFFFFF00"/>
    <pageSetUpPr fitToPage="1"/>
  </sheetPr>
  <dimension ref="B1:R28"/>
  <sheetViews>
    <sheetView showGridLines="0" showZeros="0" topLeftCell="A3" zoomScale="80" zoomScaleNormal="80" zoomScaleSheetLayoutView="80" workbookViewId="0">
      <selection activeCell="F28" sqref="F28"/>
    </sheetView>
  </sheetViews>
  <sheetFormatPr defaultColWidth="9" defaultRowHeight="13.5"/>
  <cols>
    <col min="1" max="1" width="2" style="11" customWidth="1"/>
    <col min="2" max="2" width="3.625" style="11" bestFit="1" customWidth="1"/>
    <col min="3" max="4" width="12.25" style="11" customWidth="1"/>
    <col min="5" max="7" width="11" style="11" customWidth="1"/>
    <col min="8" max="8" width="13" style="11" bestFit="1" customWidth="1"/>
    <col min="9" max="18" width="11" style="11" customWidth="1"/>
    <col min="19" max="19" width="3" style="11" customWidth="1"/>
    <col min="20" max="22" width="13.75" style="11" customWidth="1"/>
    <col min="23" max="23" width="15.75" style="11" customWidth="1"/>
    <col min="24" max="24" width="8.875" style="11" customWidth="1"/>
    <col min="25" max="25" width="21.125" style="11" customWidth="1"/>
    <col min="26" max="16384" width="9" style="11"/>
  </cols>
  <sheetData>
    <row r="1" spans="2:18" ht="8.25" customHeight="1"/>
    <row r="2" spans="2:18" ht="14.25">
      <c r="R2" s="5" t="s">
        <v>54</v>
      </c>
    </row>
    <row r="3" spans="2:18" ht="29.25" customHeight="1">
      <c r="B3" s="49" t="s">
        <v>47</v>
      </c>
      <c r="C3" s="49"/>
      <c r="D3" s="50"/>
      <c r="E3" s="50"/>
      <c r="F3" s="50"/>
      <c r="G3" s="50"/>
    </row>
    <row r="4" spans="2:18" ht="30.75" customHeight="1">
      <c r="B4" s="51" t="s">
        <v>48</v>
      </c>
      <c r="C4" s="51"/>
      <c r="D4" s="52"/>
      <c r="E4" s="52"/>
      <c r="F4" s="52"/>
      <c r="G4" s="52"/>
    </row>
    <row r="5" spans="2:18" ht="19.5" customHeight="1"/>
    <row r="6" spans="2:18" ht="19.5" customHeight="1">
      <c r="H6" s="41">
        <v>45748</v>
      </c>
      <c r="I6" s="11" t="s">
        <v>53</v>
      </c>
    </row>
    <row r="7" spans="2:18" ht="12" customHeight="1"/>
    <row r="8" spans="2:18" ht="12" customHeight="1"/>
    <row r="9" spans="2:18" ht="24.75" customHeight="1">
      <c r="B9" s="12" t="s">
        <v>49</v>
      </c>
      <c r="H9" s="13" t="s">
        <v>19</v>
      </c>
      <c r="I9" s="53">
        <f>Q22</f>
        <v>0</v>
      </c>
      <c r="J9" s="53"/>
      <c r="K9" s="53"/>
      <c r="L9" s="53"/>
      <c r="M9" s="13" t="s">
        <v>20</v>
      </c>
    </row>
    <row r="10" spans="2:18" ht="19.149999999999999" customHeight="1"/>
    <row r="11" spans="2:18" ht="1.9" customHeight="1"/>
    <row r="13" spans="2:18" ht="14.25">
      <c r="B13" s="12" t="s">
        <v>28</v>
      </c>
    </row>
    <row r="14" spans="2:18" ht="10.5" customHeight="1"/>
    <row r="15" spans="2:18" ht="49.5" customHeight="1">
      <c r="B15" s="14" t="s">
        <v>21</v>
      </c>
      <c r="C15" s="65" t="s">
        <v>22</v>
      </c>
      <c r="D15" s="66"/>
      <c r="E15" s="67" t="s">
        <v>41</v>
      </c>
      <c r="F15" s="68"/>
      <c r="G15" s="67" t="s">
        <v>23</v>
      </c>
      <c r="H15" s="68"/>
      <c r="I15" s="67" t="s">
        <v>42</v>
      </c>
      <c r="J15" s="68"/>
      <c r="K15" s="54" t="s">
        <v>26</v>
      </c>
      <c r="L15" s="54"/>
      <c r="M15" s="54" t="s">
        <v>27</v>
      </c>
      <c r="N15" s="55"/>
      <c r="O15" s="54" t="s">
        <v>51</v>
      </c>
      <c r="P15" s="55"/>
      <c r="Q15" s="54" t="s">
        <v>52</v>
      </c>
      <c r="R15" s="55"/>
    </row>
    <row r="16" spans="2:18" ht="39" customHeight="1">
      <c r="B16" s="15">
        <v>1</v>
      </c>
      <c r="C16" s="56"/>
      <c r="D16" s="57"/>
      <c r="E16" s="58">
        <f>③基本情報④返済!T18</f>
        <v>0</v>
      </c>
      <c r="F16" s="59"/>
      <c r="G16" s="60">
        <v>0</v>
      </c>
      <c r="H16" s="61"/>
      <c r="I16" s="58">
        <f>E16-G16</f>
        <v>0</v>
      </c>
      <c r="J16" s="59"/>
      <c r="K16" s="62">
        <f>MIN(③基本情報④返済!T18)</f>
        <v>0</v>
      </c>
      <c r="L16" s="62"/>
      <c r="M16" s="63">
        <f>MIN(③基本情報④返済!U18)*50000</f>
        <v>0</v>
      </c>
      <c r="N16" s="63"/>
      <c r="O16" s="63">
        <f>MIN(I16,K16,M16)</f>
        <v>0</v>
      </c>
      <c r="P16" s="63"/>
      <c r="Q16" s="64">
        <f>IF(AND(O16&lt;&gt;"",O16&lt;&gt;"支給額超過",O16&lt;&gt;"支給月数超過"),ROUNDDOWN(O16,-3),"")</f>
        <v>0</v>
      </c>
      <c r="R16" s="64"/>
    </row>
    <row r="17" spans="2:18" ht="39" customHeight="1">
      <c r="B17" s="15">
        <v>2</v>
      </c>
      <c r="C17" s="56"/>
      <c r="D17" s="57"/>
      <c r="E17" s="58">
        <f>③基本情報④返済!T19</f>
        <v>0</v>
      </c>
      <c r="F17" s="59"/>
      <c r="G17" s="60">
        <v>0</v>
      </c>
      <c r="H17" s="61"/>
      <c r="I17" s="58">
        <f t="shared" ref="I17:I21" si="0">E17-G17</f>
        <v>0</v>
      </c>
      <c r="J17" s="59"/>
      <c r="K17" s="62">
        <f>MIN(③基本情報④返済!T19)</f>
        <v>0</v>
      </c>
      <c r="L17" s="62"/>
      <c r="M17" s="63">
        <f>MIN(③基本情報④返済!U19)*50000</f>
        <v>0</v>
      </c>
      <c r="N17" s="63"/>
      <c r="O17" s="63">
        <f t="shared" ref="O17:O21" si="1">MIN(I17,K17,M17)</f>
        <v>0</v>
      </c>
      <c r="P17" s="63"/>
      <c r="Q17" s="64">
        <f t="shared" ref="Q17:Q21" si="2">IF(AND(O17&lt;&gt;"",O17&lt;&gt;"支給額超過",O17&lt;&gt;"支給月数超過"),ROUNDDOWN(O17,-3),"")</f>
        <v>0</v>
      </c>
      <c r="R17" s="64"/>
    </row>
    <row r="18" spans="2:18" ht="39" customHeight="1">
      <c r="B18" s="15">
        <v>3</v>
      </c>
      <c r="C18" s="56"/>
      <c r="D18" s="57"/>
      <c r="E18" s="58">
        <f>③基本情報④返済!T20</f>
        <v>0</v>
      </c>
      <c r="F18" s="59"/>
      <c r="G18" s="60"/>
      <c r="H18" s="61"/>
      <c r="I18" s="58">
        <f t="shared" si="0"/>
        <v>0</v>
      </c>
      <c r="J18" s="59"/>
      <c r="K18" s="62">
        <f>MIN(③基本情報④返済!T20)</f>
        <v>0</v>
      </c>
      <c r="L18" s="62"/>
      <c r="M18" s="63">
        <f>MIN(③基本情報④返済!U20)*50000</f>
        <v>0</v>
      </c>
      <c r="N18" s="63"/>
      <c r="O18" s="63">
        <f t="shared" si="1"/>
        <v>0</v>
      </c>
      <c r="P18" s="63"/>
      <c r="Q18" s="64">
        <f t="shared" si="2"/>
        <v>0</v>
      </c>
      <c r="R18" s="64"/>
    </row>
    <row r="19" spans="2:18" ht="39" customHeight="1">
      <c r="B19" s="15">
        <v>4</v>
      </c>
      <c r="C19" s="56"/>
      <c r="D19" s="57"/>
      <c r="E19" s="58">
        <f>③基本情報④返済!T21</f>
        <v>0</v>
      </c>
      <c r="F19" s="59"/>
      <c r="G19" s="60"/>
      <c r="H19" s="61"/>
      <c r="I19" s="58">
        <f t="shared" si="0"/>
        <v>0</v>
      </c>
      <c r="J19" s="59"/>
      <c r="K19" s="62">
        <f>MIN(③基本情報④返済!T21)</f>
        <v>0</v>
      </c>
      <c r="L19" s="62"/>
      <c r="M19" s="63">
        <f>MIN(③基本情報④返済!U21)*50000</f>
        <v>0</v>
      </c>
      <c r="N19" s="63"/>
      <c r="O19" s="63">
        <f t="shared" si="1"/>
        <v>0</v>
      </c>
      <c r="P19" s="63"/>
      <c r="Q19" s="64">
        <f t="shared" si="2"/>
        <v>0</v>
      </c>
      <c r="R19" s="64"/>
    </row>
    <row r="20" spans="2:18" ht="39" customHeight="1">
      <c r="B20" s="15">
        <v>5</v>
      </c>
      <c r="C20" s="56"/>
      <c r="D20" s="57"/>
      <c r="E20" s="58">
        <f>③基本情報④返済!T22</f>
        <v>0</v>
      </c>
      <c r="F20" s="59"/>
      <c r="G20" s="60"/>
      <c r="H20" s="61"/>
      <c r="I20" s="58">
        <f t="shared" si="0"/>
        <v>0</v>
      </c>
      <c r="J20" s="59"/>
      <c r="K20" s="62">
        <f>MIN(③基本情報④返済!T22)</f>
        <v>0</v>
      </c>
      <c r="L20" s="62"/>
      <c r="M20" s="63">
        <f>MIN(③基本情報④返済!U22)*50000</f>
        <v>0</v>
      </c>
      <c r="N20" s="63"/>
      <c r="O20" s="63">
        <f t="shared" si="1"/>
        <v>0</v>
      </c>
      <c r="P20" s="63"/>
      <c r="Q20" s="64">
        <f t="shared" si="2"/>
        <v>0</v>
      </c>
      <c r="R20" s="64"/>
    </row>
    <row r="21" spans="2:18" ht="39" customHeight="1" thickBot="1">
      <c r="B21" s="15">
        <v>6</v>
      </c>
      <c r="C21" s="56"/>
      <c r="D21" s="57"/>
      <c r="E21" s="58">
        <f>③基本情報④返済!T23</f>
        <v>0</v>
      </c>
      <c r="F21" s="59"/>
      <c r="G21" s="74"/>
      <c r="H21" s="75"/>
      <c r="I21" s="58">
        <f t="shared" si="0"/>
        <v>0</v>
      </c>
      <c r="J21" s="59"/>
      <c r="K21" s="62">
        <f>MIN(③基本情報④返済!T23)</f>
        <v>0</v>
      </c>
      <c r="L21" s="62"/>
      <c r="M21" s="63">
        <f>MIN(③基本情報④返済!U23)*50000</f>
        <v>0</v>
      </c>
      <c r="N21" s="63"/>
      <c r="O21" s="63">
        <f t="shared" si="1"/>
        <v>0</v>
      </c>
      <c r="P21" s="63"/>
      <c r="Q21" s="64">
        <f t="shared" si="2"/>
        <v>0</v>
      </c>
      <c r="R21" s="64"/>
    </row>
    <row r="22" spans="2:18" ht="39" customHeight="1" thickBot="1">
      <c r="B22" s="69" t="s">
        <v>24</v>
      </c>
      <c r="C22" s="69"/>
      <c r="D22" s="69"/>
      <c r="E22" s="70">
        <f>SUM(E16:F21)</f>
        <v>0</v>
      </c>
      <c r="F22" s="71"/>
      <c r="G22" s="70">
        <f>SUM(G16:H21)</f>
        <v>0</v>
      </c>
      <c r="H22" s="72"/>
      <c r="I22" s="27"/>
      <c r="J22" s="27"/>
      <c r="K22" s="27"/>
      <c r="L22" s="27"/>
      <c r="M22" s="27"/>
      <c r="N22" s="27"/>
      <c r="O22" s="27"/>
      <c r="P22" s="27"/>
      <c r="Q22" s="70">
        <f>SUM(Q16:R21)</f>
        <v>0</v>
      </c>
      <c r="R22" s="73"/>
    </row>
    <row r="24" spans="2:18" ht="21" customHeight="1">
      <c r="B24" s="12" t="s">
        <v>56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8" ht="21" customHeight="1">
      <c r="B25" s="17" t="s">
        <v>57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2:18" ht="21" customHeight="1">
      <c r="B26" s="17" t="s">
        <v>58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2:18" ht="21" customHeight="1">
      <c r="B27" s="12" t="s">
        <v>50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2:18" ht="21" customHeight="1">
      <c r="B28" s="12" t="s">
        <v>55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</sheetData>
  <mergeCells count="65">
    <mergeCell ref="O21:P21"/>
    <mergeCell ref="Q21:R21"/>
    <mergeCell ref="B22:D22"/>
    <mergeCell ref="E22:F22"/>
    <mergeCell ref="G22:H22"/>
    <mergeCell ref="Q22:R22"/>
    <mergeCell ref="M21:N21"/>
    <mergeCell ref="C21:D21"/>
    <mergeCell ref="E21:F21"/>
    <mergeCell ref="G21:H21"/>
    <mergeCell ref="I21:J21"/>
    <mergeCell ref="K21:L21"/>
    <mergeCell ref="C20:D20"/>
    <mergeCell ref="E20:F20"/>
    <mergeCell ref="G20:H20"/>
    <mergeCell ref="I20:J20"/>
    <mergeCell ref="K20:L20"/>
    <mergeCell ref="M19:N19"/>
    <mergeCell ref="O19:P19"/>
    <mergeCell ref="Q19:R19"/>
    <mergeCell ref="O20:P20"/>
    <mergeCell ref="Q20:R20"/>
    <mergeCell ref="M20:N20"/>
    <mergeCell ref="C19:D19"/>
    <mergeCell ref="E19:F19"/>
    <mergeCell ref="G19:H19"/>
    <mergeCell ref="I19:J19"/>
    <mergeCell ref="K19:L19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M15:N15"/>
    <mergeCell ref="O15:P15"/>
    <mergeCell ref="C15:D15"/>
    <mergeCell ref="E15:F15"/>
    <mergeCell ref="G15:H15"/>
    <mergeCell ref="I15:J15"/>
    <mergeCell ref="K15:L15"/>
    <mergeCell ref="B3:C3"/>
    <mergeCell ref="D3:G3"/>
    <mergeCell ref="B4:C4"/>
    <mergeCell ref="D4:G4"/>
    <mergeCell ref="I9:L9"/>
  </mergeCells>
  <phoneticPr fontId="9"/>
  <dataValidations count="2">
    <dataValidation imeMode="off" allowBlank="1" showInputMessage="1" showErrorMessage="1" sqref="G16:H21" xr:uid="{35F016D6-36AB-4029-A4AB-E109B2182E99}"/>
    <dataValidation imeMode="hiragana" allowBlank="1" showInputMessage="1" showErrorMessage="1" sqref="C16:D21 D3:G4" xr:uid="{ED2DEBA9-0627-4696-B69F-0FD27F9A8592}"/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1126-B80D-49D9-AB1C-56EBA3EF8A6D}">
  <sheetPr>
    <pageSetUpPr fitToPage="1"/>
  </sheetPr>
  <dimension ref="A1"/>
  <sheetViews>
    <sheetView showGridLines="0" topLeftCell="A10" zoomScale="85" zoomScaleNormal="85" zoomScaleSheetLayoutView="100" workbookViewId="0">
      <selection activeCell="K54" sqref="K54"/>
    </sheetView>
  </sheetViews>
  <sheetFormatPr defaultColWidth="9" defaultRowHeight="13.5"/>
  <cols>
    <col min="1" max="16384" width="9" style="46"/>
  </cols>
  <sheetData/>
  <phoneticPr fontId="9"/>
  <pageMargins left="0.7" right="0.7" top="0.75" bottom="0.75" header="0.3" footer="0.3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BB38-3AD3-414C-8B55-6CFD5636A46E}">
  <sheetPr>
    <tabColor rgb="FFFFFF00"/>
    <pageSetUpPr fitToPage="1"/>
  </sheetPr>
  <dimension ref="B1:U30"/>
  <sheetViews>
    <sheetView showGridLines="0" view="pageBreakPreview" zoomScale="80" zoomScaleNormal="80" zoomScaleSheetLayoutView="80" workbookViewId="0">
      <selection activeCell="I25" sqref="I25:J25"/>
    </sheetView>
  </sheetViews>
  <sheetFormatPr defaultColWidth="9" defaultRowHeight="13.5"/>
  <cols>
    <col min="1" max="1" width="1.75" style="1" customWidth="1"/>
    <col min="2" max="2" width="4" style="1" customWidth="1"/>
    <col min="3" max="3" width="8.25" style="1" customWidth="1"/>
    <col min="4" max="5" width="6.625" style="1" customWidth="1"/>
    <col min="6" max="6" width="12.75" style="1" bestFit="1" customWidth="1"/>
    <col min="7" max="7" width="15.875" style="1" customWidth="1"/>
    <col min="8" max="19" width="11.625" style="1" customWidth="1"/>
    <col min="20" max="20" width="12.125" style="3" customWidth="1"/>
    <col min="21" max="21" width="9.125" style="1" customWidth="1"/>
    <col min="22" max="16384" width="9" style="1"/>
  </cols>
  <sheetData>
    <row r="1" spans="2:21" ht="14.25" customHeight="1">
      <c r="K1" s="5"/>
      <c r="U1" s="5" t="s">
        <v>54</v>
      </c>
    </row>
    <row r="2" spans="2:21" ht="15.75" customHeight="1">
      <c r="B2" s="4"/>
      <c r="C2" s="4"/>
      <c r="D2" s="31"/>
      <c r="E2" s="31"/>
      <c r="F2" s="31"/>
      <c r="G2" s="31"/>
      <c r="K2" s="5"/>
      <c r="O2" s="18"/>
      <c r="P2" s="18"/>
    </row>
    <row r="3" spans="2:21" ht="26.25" customHeight="1">
      <c r="B3" s="76" t="s">
        <v>47</v>
      </c>
      <c r="C3" s="76"/>
      <c r="D3" s="77">
        <f>①補助所要額②内訳!D3:G3</f>
        <v>0</v>
      </c>
      <c r="E3" s="77"/>
      <c r="F3" s="77"/>
      <c r="G3" s="77"/>
      <c r="K3" s="5"/>
      <c r="O3" s="18"/>
      <c r="P3" s="18"/>
    </row>
    <row r="4" spans="2:21" ht="14.25" customHeight="1">
      <c r="B4" s="19"/>
      <c r="C4" s="19"/>
      <c r="D4" s="3"/>
      <c r="E4" s="3"/>
      <c r="F4" s="3"/>
      <c r="K4" s="5"/>
    </row>
    <row r="5" spans="2:21" ht="15.75" customHeight="1">
      <c r="B5" s="4" t="s">
        <v>18</v>
      </c>
      <c r="F5" s="3"/>
      <c r="G5" s="2"/>
      <c r="H5" s="2"/>
      <c r="I5" s="2"/>
      <c r="R5" s="6"/>
    </row>
    <row r="6" spans="2:21" ht="28.5" customHeight="1">
      <c r="B6" s="78" t="s">
        <v>0</v>
      </c>
      <c r="C6" s="79" t="s">
        <v>1</v>
      </c>
      <c r="D6" s="79"/>
      <c r="E6" s="79"/>
      <c r="F6" s="80" t="s">
        <v>17</v>
      </c>
      <c r="G6" s="80"/>
      <c r="H6" s="80" t="s">
        <v>33</v>
      </c>
      <c r="I6" s="79"/>
      <c r="J6" s="81" t="s">
        <v>34</v>
      </c>
      <c r="K6" s="82"/>
      <c r="L6" s="83" t="s">
        <v>32</v>
      </c>
      <c r="M6" s="83" t="s">
        <v>25</v>
      </c>
      <c r="N6" s="80" t="s">
        <v>30</v>
      </c>
      <c r="R6" s="6"/>
      <c r="S6" s="3"/>
      <c r="T6" s="1"/>
    </row>
    <row r="7" spans="2:21" ht="22.5" customHeight="1">
      <c r="B7" s="78"/>
      <c r="C7" s="79"/>
      <c r="D7" s="79"/>
      <c r="E7" s="79"/>
      <c r="F7" s="80"/>
      <c r="G7" s="80"/>
      <c r="H7" s="79"/>
      <c r="I7" s="79"/>
      <c r="J7" s="20" t="s">
        <v>35</v>
      </c>
      <c r="K7" s="21" t="s">
        <v>36</v>
      </c>
      <c r="L7" s="84"/>
      <c r="M7" s="84"/>
      <c r="N7" s="80"/>
      <c r="R7" s="6"/>
      <c r="S7" s="3"/>
      <c r="T7" s="1"/>
    </row>
    <row r="8" spans="2:21" ht="26.25" customHeight="1">
      <c r="B8" s="22">
        <v>1</v>
      </c>
      <c r="C8" s="85" t="str">
        <f>IF(①補助所要額②内訳!C16&lt;&gt;"",①補助所要額②内訳!C16,"")</f>
        <v/>
      </c>
      <c r="D8" s="85"/>
      <c r="E8" s="85"/>
      <c r="F8" s="86"/>
      <c r="G8" s="87"/>
      <c r="H8" s="88"/>
      <c r="I8" s="89"/>
      <c r="J8" s="48" t="str">
        <f>IF(H8&lt;&gt;"",IF(YEAR(H8)=YEAR(①補助所要額②内訳!$H$6),IF(MONTH(H8)&gt;3,MONTH(H8),4),IF(YEAR(H8)=YEAR(①補助所要額②内訳!$H$6)+1,MONTH(H8),IF(YEAR(H8)&lt;YEAR(①補助所要額②内訳!$H$6),4,""))),"")</f>
        <v/>
      </c>
      <c r="K8" s="47"/>
      <c r="L8" s="33" t="str">
        <f>IF(AND(J8&lt;&gt;"",K8&lt;&gt;""),IF(J8&gt;=4,IF(AND(K8&gt;=4,K8&lt;=12),K8-J8+1,IF(K8&lt;=3,(K8+9)-(J8-3)+1,"終了月エラー")),IF(K8&lt;=3,K8-J8+1,"終了月エラー")),"")</f>
        <v/>
      </c>
      <c r="M8" s="29" t="str">
        <f>IF(ISBLANK(H8),"",IF(H8&lt;①補助所要額②内訳!$H$6,DATEDIF(H8,①補助所要額②内訳!$H$6,"M")+L8,L8))</f>
        <v/>
      </c>
      <c r="N8" s="30" t="str">
        <f>IF(ISBLANK(H8),"",ROUNDUP(M8/12,0))</f>
        <v/>
      </c>
      <c r="R8" s="6"/>
      <c r="S8" s="3"/>
      <c r="T8" s="1"/>
    </row>
    <row r="9" spans="2:21" ht="26.25" customHeight="1">
      <c r="B9" s="22">
        <v>2</v>
      </c>
      <c r="C9" s="85" t="str">
        <f>IF(①補助所要額②内訳!C17&lt;&gt;"",①補助所要額②内訳!C17,"")</f>
        <v/>
      </c>
      <c r="D9" s="85"/>
      <c r="E9" s="85"/>
      <c r="F9" s="86"/>
      <c r="G9" s="87"/>
      <c r="H9" s="88"/>
      <c r="I9" s="89"/>
      <c r="J9" s="48" t="str">
        <f>IF(H9&lt;&gt;"",IF(YEAR(H9)=YEAR(①補助所要額②内訳!$H$6),IF(MONTH(H9)&gt;3,MONTH(H9),4),IF(YEAR(H9)=YEAR(①補助所要額②内訳!$H$6)+1,MONTH(H9),IF(YEAR(H9)&lt;YEAR(①補助所要額②内訳!$H$6),4,""))),"")</f>
        <v/>
      </c>
      <c r="K9" s="47"/>
      <c r="L9" s="33" t="str">
        <f t="shared" ref="L9:L13" si="0">IF(AND(J9&lt;&gt;"",K9&lt;&gt;""),IF(J9&gt;=4,IF(AND(K9&gt;=4,K9&lt;=12),K9-J9+1,IF(K9&lt;=3,(K9+9)-(J9-3)+1,"終了月エラー")),IF(K9&lt;=3,K9-J9+1,"終了月エラー")),"")</f>
        <v/>
      </c>
      <c r="M9" s="29" t="str">
        <f>IF(ISBLANK(H9),"",IF(H9&lt;①補助所要額②内訳!$H$6,DATEDIF(H9,①補助所要額②内訳!$H$6,"M")+L9,L9))</f>
        <v/>
      </c>
      <c r="N9" s="30" t="str">
        <f t="shared" ref="N9:N13" si="1">IF(ISBLANK(H9),"",ROUNDUP(M9/12,0))</f>
        <v/>
      </c>
      <c r="R9" s="6"/>
      <c r="S9" s="3"/>
      <c r="T9" s="1"/>
    </row>
    <row r="10" spans="2:21" ht="26.25" customHeight="1">
      <c r="B10" s="22">
        <v>3</v>
      </c>
      <c r="C10" s="85" t="str">
        <f>IF(①補助所要額②内訳!C18&lt;&gt;"",①補助所要額②内訳!C18,"")</f>
        <v/>
      </c>
      <c r="D10" s="85"/>
      <c r="E10" s="85"/>
      <c r="F10" s="90"/>
      <c r="G10" s="91"/>
      <c r="H10" s="92"/>
      <c r="I10" s="93"/>
      <c r="J10" s="28" t="str">
        <f>IF(H10&lt;&gt;"",IF(YEAR(H10)=YEAR(①補助所要額②内訳!$H$6),IF(MONTH(H10)&gt;3,MONTH(H10),4),IF(YEAR(H10)=YEAR(①補助所要額②内訳!$H$6)+1,MONTH(H10),IF(YEAR(H10)&lt;YEAR(①補助所要額②内訳!$H$6),4,""))),"")</f>
        <v/>
      </c>
      <c r="K10" s="32"/>
      <c r="L10" s="33" t="str">
        <f t="shared" si="0"/>
        <v/>
      </c>
      <c r="M10" s="29" t="str">
        <f>IF(ISBLANK(H10),"",IF(H10&lt;①補助所要額②内訳!$H$6,DATEDIF(H10,①補助所要額②内訳!$H$6,"M")+L10,L10))</f>
        <v/>
      </c>
      <c r="N10" s="30" t="str">
        <f t="shared" si="1"/>
        <v/>
      </c>
      <c r="R10" s="6"/>
      <c r="S10" s="3"/>
      <c r="T10" s="1"/>
    </row>
    <row r="11" spans="2:21" ht="26.25" customHeight="1">
      <c r="B11" s="22">
        <v>4</v>
      </c>
      <c r="C11" s="85" t="str">
        <f>IF(①補助所要額②内訳!C19&lt;&gt;"",①補助所要額②内訳!C19,"")</f>
        <v/>
      </c>
      <c r="D11" s="85"/>
      <c r="E11" s="85"/>
      <c r="F11" s="90"/>
      <c r="G11" s="91"/>
      <c r="H11" s="92"/>
      <c r="I11" s="93"/>
      <c r="J11" s="28" t="str">
        <f>IF(H11&lt;&gt;"",IF(YEAR(H11)=YEAR(①補助所要額②内訳!$H$6),IF(MONTH(H11)&gt;3,MONTH(H11),4),IF(YEAR(H11)=YEAR(①補助所要額②内訳!$H$6)+1,MONTH(H11),IF(YEAR(H11)&lt;YEAR(①補助所要額②内訳!$H$6),4,""))),"")</f>
        <v/>
      </c>
      <c r="K11" s="32"/>
      <c r="L11" s="33" t="str">
        <f t="shared" si="0"/>
        <v/>
      </c>
      <c r="M11" s="29" t="str">
        <f>IF(ISBLANK(H11),"",IF(H11&lt;①補助所要額②内訳!$H$6,DATEDIF(H11,①補助所要額②内訳!$H$6,"M")+L11,L11))</f>
        <v/>
      </c>
      <c r="N11" s="30" t="str">
        <f t="shared" si="1"/>
        <v/>
      </c>
      <c r="R11" s="6"/>
      <c r="S11" s="3"/>
      <c r="T11" s="1"/>
    </row>
    <row r="12" spans="2:21" ht="26.25" customHeight="1">
      <c r="B12" s="22">
        <v>5</v>
      </c>
      <c r="C12" s="85" t="str">
        <f>IF(①補助所要額②内訳!C20&lt;&gt;"",①補助所要額②内訳!C20,"")</f>
        <v/>
      </c>
      <c r="D12" s="85"/>
      <c r="E12" s="85"/>
      <c r="F12" s="90"/>
      <c r="G12" s="91"/>
      <c r="H12" s="92"/>
      <c r="I12" s="93"/>
      <c r="J12" s="28" t="str">
        <f>IF(H12&lt;&gt;"",IF(YEAR(H12)=YEAR(①補助所要額②内訳!$H$6),IF(MONTH(H12)&gt;3,MONTH(H12),4),IF(YEAR(H12)=YEAR(①補助所要額②内訳!$H$6)+1,MONTH(H12),IF(YEAR(H12)&lt;YEAR(①補助所要額②内訳!$H$6),4,""))),"")</f>
        <v/>
      </c>
      <c r="K12" s="32"/>
      <c r="L12" s="33" t="str">
        <f t="shared" si="0"/>
        <v/>
      </c>
      <c r="M12" s="29" t="str">
        <f>IF(ISBLANK(H12),"",IF(H12&lt;①補助所要額②内訳!$H$6,DATEDIF(H12,①補助所要額②内訳!$H$6,"M")+L12,L12))</f>
        <v/>
      </c>
      <c r="N12" s="30" t="str">
        <f t="shared" si="1"/>
        <v/>
      </c>
      <c r="R12" s="6"/>
      <c r="S12" s="3"/>
      <c r="T12" s="1"/>
    </row>
    <row r="13" spans="2:21" ht="26.25" customHeight="1">
      <c r="B13" s="22">
        <v>6</v>
      </c>
      <c r="C13" s="85" t="str">
        <f>IF(①補助所要額②内訳!C21&lt;&gt;"",①補助所要額②内訳!C21,"")</f>
        <v/>
      </c>
      <c r="D13" s="85"/>
      <c r="E13" s="85"/>
      <c r="F13" s="90"/>
      <c r="G13" s="91"/>
      <c r="H13" s="92"/>
      <c r="I13" s="93"/>
      <c r="J13" s="28" t="str">
        <f>IF(H13&lt;&gt;"",IF(YEAR(H13)=YEAR(①補助所要額②内訳!$H$6),IF(MONTH(H13)&gt;3,MONTH(H13),4),IF(YEAR(H13)=YEAR(①補助所要額②内訳!$H$6)+1,MONTH(H13),IF(YEAR(H13)&lt;YEAR(①補助所要額②内訳!$H$6),4,""))),"")</f>
        <v/>
      </c>
      <c r="K13" s="32"/>
      <c r="L13" s="33" t="str">
        <f t="shared" si="0"/>
        <v/>
      </c>
      <c r="M13" s="29" t="str">
        <f>IF(ISBLANK(H13),"",IF(H13&lt;①補助所要額②内訳!$H$6,DATEDIF(H13,①補助所要額②内訳!$H$6,"M")+L13,L13))</f>
        <v/>
      </c>
      <c r="N13" s="30" t="str">
        <f t="shared" si="1"/>
        <v/>
      </c>
      <c r="R13" s="6"/>
      <c r="S13" s="3"/>
      <c r="T13" s="1"/>
    </row>
    <row r="14" spans="2:21" ht="10.5" customHeight="1">
      <c r="B14" s="3"/>
      <c r="C14" s="3"/>
      <c r="D14" s="3"/>
      <c r="E14" s="3"/>
      <c r="F14" s="3"/>
      <c r="G14" s="3"/>
      <c r="H14" s="23"/>
      <c r="I14" s="24"/>
      <c r="J14" s="103"/>
      <c r="K14" s="103"/>
      <c r="R14" s="6"/>
    </row>
    <row r="15" spans="2:21" ht="12.75" customHeight="1">
      <c r="B15" s="19"/>
      <c r="C15" s="3"/>
      <c r="D15" s="3"/>
      <c r="E15" s="3"/>
      <c r="F15" s="3"/>
      <c r="G15" s="3"/>
      <c r="H15" s="23"/>
      <c r="I15" s="24"/>
      <c r="J15" s="25"/>
      <c r="K15" s="25"/>
      <c r="R15" s="6"/>
    </row>
    <row r="16" spans="2:21" ht="20.25" customHeight="1">
      <c r="B16" s="4" t="s">
        <v>43</v>
      </c>
      <c r="F16" s="3"/>
      <c r="G16" s="2"/>
      <c r="H16" s="2"/>
      <c r="I16" s="2"/>
      <c r="S16" s="6"/>
      <c r="T16" s="3" t="s">
        <v>29</v>
      </c>
    </row>
    <row r="17" spans="2:21" ht="40.5" customHeight="1">
      <c r="B17" s="9" t="s">
        <v>3</v>
      </c>
      <c r="C17" s="104" t="s">
        <v>2</v>
      </c>
      <c r="D17" s="105"/>
      <c r="E17" s="106"/>
      <c r="F17" s="10" t="s">
        <v>37</v>
      </c>
      <c r="G17" s="10" t="s">
        <v>45</v>
      </c>
      <c r="H17" s="9" t="s">
        <v>4</v>
      </c>
      <c r="I17" s="9" t="s">
        <v>5</v>
      </c>
      <c r="J17" s="9" t="s">
        <v>6</v>
      </c>
      <c r="K17" s="9" t="s">
        <v>7</v>
      </c>
      <c r="L17" s="9" t="s">
        <v>8</v>
      </c>
      <c r="M17" s="9" t="s">
        <v>9</v>
      </c>
      <c r="N17" s="9" t="s">
        <v>10</v>
      </c>
      <c r="O17" s="9" t="s">
        <v>11</v>
      </c>
      <c r="P17" s="9" t="s">
        <v>12</v>
      </c>
      <c r="Q17" s="9" t="s">
        <v>13</v>
      </c>
      <c r="R17" s="9" t="s">
        <v>14</v>
      </c>
      <c r="S17" s="9" t="s">
        <v>15</v>
      </c>
      <c r="T17" s="10" t="s">
        <v>31</v>
      </c>
      <c r="U17" s="8" t="s">
        <v>40</v>
      </c>
    </row>
    <row r="18" spans="2:21" ht="27" customHeight="1">
      <c r="B18" s="9">
        <v>1</v>
      </c>
      <c r="C18" s="94" t="str">
        <f t="shared" ref="C18:C23" si="2">C8</f>
        <v/>
      </c>
      <c r="D18" s="95"/>
      <c r="E18" s="96"/>
      <c r="F18" s="36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9">
        <f>SUM(H18:S18)</f>
        <v>0</v>
      </c>
      <c r="U18" s="34"/>
    </row>
    <row r="19" spans="2:21" ht="27" customHeight="1">
      <c r="B19" s="9">
        <v>2</v>
      </c>
      <c r="C19" s="94" t="str">
        <f t="shared" si="2"/>
        <v/>
      </c>
      <c r="D19" s="95"/>
      <c r="E19" s="96"/>
      <c r="F19" s="36"/>
      <c r="G19" s="36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9">
        <f>SUM(H19:S19)</f>
        <v>0</v>
      </c>
      <c r="U19" s="34"/>
    </row>
    <row r="20" spans="2:21" ht="27" customHeight="1">
      <c r="B20" s="9">
        <v>3</v>
      </c>
      <c r="C20" s="94" t="str">
        <f t="shared" si="2"/>
        <v/>
      </c>
      <c r="D20" s="95"/>
      <c r="E20" s="96"/>
      <c r="F20" s="36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9">
        <f t="shared" ref="T20:T22" si="3">SUM(H20:S20)</f>
        <v>0</v>
      </c>
      <c r="U20" s="34"/>
    </row>
    <row r="21" spans="2:21" ht="27" customHeight="1">
      <c r="B21" s="9">
        <v>4</v>
      </c>
      <c r="C21" s="94" t="str">
        <f t="shared" si="2"/>
        <v/>
      </c>
      <c r="D21" s="95"/>
      <c r="E21" s="96"/>
      <c r="F21" s="36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9">
        <f t="shared" si="3"/>
        <v>0</v>
      </c>
      <c r="U21" s="34"/>
    </row>
    <row r="22" spans="2:21" ht="27" customHeight="1">
      <c r="B22" s="9">
        <v>5</v>
      </c>
      <c r="C22" s="94" t="str">
        <f t="shared" si="2"/>
        <v/>
      </c>
      <c r="D22" s="95"/>
      <c r="E22" s="96"/>
      <c r="F22" s="36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9">
        <f t="shared" si="3"/>
        <v>0</v>
      </c>
      <c r="U22" s="34"/>
    </row>
    <row r="23" spans="2:21" ht="27" customHeight="1" thickBot="1">
      <c r="B23" s="7">
        <v>6</v>
      </c>
      <c r="C23" s="100" t="str">
        <f t="shared" si="2"/>
        <v/>
      </c>
      <c r="D23" s="101"/>
      <c r="E23" s="102"/>
      <c r="F23" s="38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>
        <f>SUM(H23:S23)</f>
        <v>0</v>
      </c>
      <c r="U23" s="35"/>
    </row>
    <row r="24" spans="2:21" ht="35.1" customHeight="1" thickBot="1">
      <c r="B24" s="97" t="s">
        <v>16</v>
      </c>
      <c r="C24" s="98"/>
      <c r="D24" s="98"/>
      <c r="E24" s="98"/>
      <c r="F24" s="99"/>
      <c r="G24" s="42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</row>
    <row r="25" spans="2:21" ht="11.25" customHeight="1">
      <c r="B25" s="4"/>
      <c r="F25" s="3"/>
      <c r="G25" s="2"/>
      <c r="H25" s="2"/>
      <c r="I25" s="2"/>
    </row>
    <row r="26" spans="2:21" ht="18.75" customHeight="1">
      <c r="B26" s="4" t="s">
        <v>38</v>
      </c>
      <c r="F26" s="3"/>
      <c r="G26" s="2"/>
      <c r="H26" s="2"/>
      <c r="I26" s="2"/>
    </row>
    <row r="27" spans="2:21" ht="18" customHeight="1">
      <c r="B27" s="26" t="s">
        <v>39</v>
      </c>
      <c r="F27" s="3"/>
      <c r="G27" s="2"/>
      <c r="H27" s="2"/>
      <c r="I27" s="2"/>
    </row>
    <row r="28" spans="2:21" ht="18" customHeight="1">
      <c r="B28" s="26" t="s">
        <v>46</v>
      </c>
      <c r="F28" s="3"/>
      <c r="G28" s="2"/>
      <c r="H28" s="2"/>
      <c r="I28" s="2"/>
    </row>
    <row r="29" spans="2:21" ht="18" customHeight="1">
      <c r="B29" s="26" t="s">
        <v>44</v>
      </c>
      <c r="F29" s="3"/>
      <c r="G29" s="2"/>
      <c r="H29" s="2"/>
      <c r="I29" s="2"/>
    </row>
    <row r="30" spans="2:21" ht="10.5" customHeight="1">
      <c r="F30" s="3"/>
      <c r="G30" s="2"/>
      <c r="H30" s="2"/>
      <c r="I30" s="2"/>
    </row>
  </sheetData>
  <mergeCells count="37">
    <mergeCell ref="B24:F24"/>
    <mergeCell ref="C22:E22"/>
    <mergeCell ref="C23:E23"/>
    <mergeCell ref="J14:K14"/>
    <mergeCell ref="C17:E17"/>
    <mergeCell ref="C19:E19"/>
    <mergeCell ref="C20:E20"/>
    <mergeCell ref="C21:E21"/>
    <mergeCell ref="C10:E10"/>
    <mergeCell ref="F10:G10"/>
    <mergeCell ref="H10:I10"/>
    <mergeCell ref="C18:E18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J6:K6"/>
    <mergeCell ref="L6:L7"/>
    <mergeCell ref="M6:M7"/>
    <mergeCell ref="N6:N7"/>
    <mergeCell ref="C9:E9"/>
    <mergeCell ref="F9:G9"/>
    <mergeCell ref="H9:I9"/>
    <mergeCell ref="C8:E8"/>
    <mergeCell ref="F8:G8"/>
    <mergeCell ref="H8:I8"/>
    <mergeCell ref="H6:I7"/>
    <mergeCell ref="B3:C3"/>
    <mergeCell ref="D3:G3"/>
    <mergeCell ref="B6:B7"/>
    <mergeCell ref="C6:E7"/>
    <mergeCell ref="F6:G7"/>
  </mergeCells>
  <phoneticPr fontId="9"/>
  <dataValidations count="5">
    <dataValidation imeMode="off" allowBlank="1" showInputMessage="1" showErrorMessage="1" sqref="K10:K13 F10:G13 U18:U23 H18:S23" xr:uid="{17BDED7E-CFA3-4490-9F7D-65F4F44C00AC}"/>
    <dataValidation imeMode="hiragana" allowBlank="1" showInputMessage="1" showErrorMessage="1" sqref="J8:J13 L8:M13 H24:U24" xr:uid="{3940A4E5-B2C1-4E28-A572-55F2D3344E88}"/>
    <dataValidation type="list" allowBlank="1" showInputMessage="1" showErrorMessage="1" sqref="F18:F23" xr:uid="{873369D9-E256-413C-98AC-1A0DE2A89A94}">
      <formula1>"月賦,月賦半年賦併用,半年賦,年賦,その他"</formula1>
    </dataValidation>
    <dataValidation imeMode="halfAlpha" allowBlank="1" showInputMessage="1" showErrorMessage="1" sqref="H10:I13" xr:uid="{3C878B39-1238-418C-8B7D-F3E95C8AB362}"/>
    <dataValidation type="list" allowBlank="1" showInputMessage="1" showErrorMessage="1" sqref="G18:G23" xr:uid="{8E1A88E5-F2F0-418F-B09A-721818137E39}">
      <formula1>"学生支援機構,地方公共団体,学校等"</formula1>
    </dataValidation>
  </dataValidations>
  <pageMargins left="0.70866141732283472" right="0.70866141732283472" top="0.74803149606299213" bottom="0.15748031496062992" header="0.31496062992125984" footer="0.31496062992125984"/>
  <pageSetup paperSize="9" scale="6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17DF-E4C8-47D0-9A5D-D8E067044770}">
  <sheetPr>
    <tabColor theme="0"/>
    <pageSetUpPr fitToPage="1"/>
  </sheetPr>
  <dimension ref="A1"/>
  <sheetViews>
    <sheetView showGridLines="0" tabSelected="1" zoomScaleNormal="100" zoomScaleSheetLayoutView="100" workbookViewId="0">
      <selection activeCell="Y19" sqref="Y19"/>
    </sheetView>
  </sheetViews>
  <sheetFormatPr defaultColWidth="9" defaultRowHeight="13.5"/>
  <cols>
    <col min="1" max="16384" width="9" style="46"/>
  </cols>
  <sheetData/>
  <phoneticPr fontId="9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①補助所要額②内訳</vt:lpstr>
      <vt:lpstr>記入例①②</vt:lpstr>
      <vt:lpstr>③基本情報④返済</vt:lpstr>
      <vt:lpstr>記入例③④</vt:lpstr>
      <vt:lpstr>①補助所要額②内訳!Print_Area</vt:lpstr>
      <vt:lpstr>③基本情報④返済!Print_Area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sinzai348</cp:lastModifiedBy>
  <cp:lastPrinted>2025-10-29T05:09:26Z</cp:lastPrinted>
  <dcterms:created xsi:type="dcterms:W3CDTF">2009-05-22T02:24:31Z</dcterms:created>
  <dcterms:modified xsi:type="dcterms:W3CDTF">2025-11-04T06:38:14Z</dcterms:modified>
</cp:coreProperties>
</file>